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M8" i="1"/>
  <c r="O11" i="1" l="1"/>
  <c r="O15" i="1" s="1"/>
  <c r="O18" i="1" s="1"/>
  <c r="M11" i="1"/>
  <c r="AE11" i="1"/>
  <c r="AD11" i="1"/>
  <c r="AC11" i="1"/>
  <c r="AB11" i="1"/>
  <c r="AA11" i="1"/>
  <c r="Z11" i="1"/>
  <c r="Y11" i="1"/>
  <c r="I17" i="1" s="1"/>
  <c r="X11" i="1"/>
  <c r="H17" i="1" s="1"/>
  <c r="W11" i="1"/>
  <c r="G17" i="1" s="1"/>
  <c r="V11" i="1"/>
  <c r="F17" i="1" s="1"/>
  <c r="U11" i="1"/>
  <c r="E17" i="1" s="1"/>
  <c r="T11" i="1"/>
  <c r="S11" i="1"/>
  <c r="R11" i="1"/>
  <c r="Q11" i="1"/>
  <c r="P11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N11" i="1"/>
  <c r="N15" i="1" s="1"/>
  <c r="K15" i="1" l="1"/>
  <c r="F18" i="1"/>
  <c r="L15" i="1"/>
  <c r="H18" i="1"/>
  <c r="M17" i="1"/>
  <c r="N17" i="1"/>
  <c r="E18" i="1"/>
  <c r="L18" i="1" s="1"/>
  <c r="G18" i="1"/>
  <c r="I18" i="1"/>
  <c r="M18" i="1" s="1"/>
  <c r="M15" i="1"/>
  <c r="K17" i="1"/>
  <c r="L17" i="1"/>
  <c r="D12" i="1"/>
  <c r="K18" i="1" l="1"/>
  <c r="N18" i="1"/>
</calcChain>
</file>

<file path=xl/sharedStrings.xml><?xml version="1.0" encoding="utf-8"?>
<sst xmlns="http://schemas.openxmlformats.org/spreadsheetml/2006/main" count="115" uniqueCount="79">
  <si>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</si>
  <si>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</si>
  <si>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</si>
  <si>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</si>
  <si>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</si>
  <si>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</si>
  <si>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</si>
  <si>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</si>
  <si>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</si>
  <si>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</si>
  <si>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</si>
  <si>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</si>
  <si>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</si>
  <si>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</si>
  <si>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</si>
  <si>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</si>
  <si>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</si>
  <si>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</si>
  <si>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</si>
  <si>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</si>
  <si>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</si>
  <si>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</si>
  <si>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</si>
  <si>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</si>
  <si>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</si>
  <si>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</si>
  <si>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</si>
  <si>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</si>
  <si>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</si>
  <si>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</si>
  <si>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</si>
  <si>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</si>
  <si>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</si>
  <si>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</si>
  <si>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</si>
  <si>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Tiia-Maria Pakkanen</t>
  </si>
  <si>
    <t>KyPe</t>
  </si>
  <si>
    <t>ykköspesis</t>
  </si>
  <si>
    <t>karsintasarja</t>
  </si>
  <si>
    <t>9.</t>
  </si>
  <si>
    <t>HP</t>
  </si>
  <si>
    <t>31.7.1988</t>
  </si>
  <si>
    <t>HP = Haminan Palloilijat  (1928)</t>
  </si>
  <si>
    <t>KyPe = Kymi-Pesis, Koria  (1978)</t>
  </si>
  <si>
    <t>ENSIMMÄISET</t>
  </si>
  <si>
    <t>Ottelu</t>
  </si>
  <si>
    <t>1.  ottelu</t>
  </si>
  <si>
    <t>Lyöty juoksu</t>
  </si>
  <si>
    <t>Tuotu juoksu</t>
  </si>
  <si>
    <t>Kunnari</t>
  </si>
  <si>
    <t>16.08. 2005  TyTe - KyPe  2-0  (4-0, 5-0)</t>
  </si>
  <si>
    <t>2.  ottelu</t>
  </si>
  <si>
    <t>21.08. 2005  KyPe - Fera  2-1  (1-2, 6-4, 1-1, 3-2)</t>
  </si>
  <si>
    <t xml:space="preserve">  17 v   0 kk 16 pv</t>
  </si>
  <si>
    <t xml:space="preserve">  17 v   0 kk 21 pv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</si>
  <si>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</si>
  <si>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</si>
  <si>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</si>
  <si>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</si>
  <si>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</si>
  <si>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</si>
  <si>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</si>
  <si>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</si>
  <si>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</si>
  <si>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</si>
  <si>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</si>
  <si>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</si>
  <si>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</si>
  <si>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</si>
  <si>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</si>
  <si>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2005  Oulu</t>
  </si>
  <si>
    <t>Itä</t>
  </si>
  <si>
    <t>jok</t>
  </si>
  <si>
    <t>Mirja Parviainen</t>
  </si>
  <si>
    <t>1068</t>
  </si>
  <si>
    <t xml:space="preserve">  0-1  (4-4, 3-6)</t>
  </si>
  <si>
    <t>3/3</t>
  </si>
  <si>
    <t>2/2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</si>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</sst>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/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3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5">
        <v>2004</v>
      </c>
      <c r="C4" s="85"/>
      <c r="D4" s="86" t="s">
        <v>36</v>
      </c>
      <c r="E4" s="85"/>
      <c r="F4" s="87" t="s">
        <v>55</v>
      </c>
      <c r="G4" s="88"/>
      <c r="H4" s="89"/>
      <c r="I4" s="85"/>
      <c r="J4" s="85"/>
      <c r="K4" s="85"/>
      <c r="L4" s="85"/>
      <c r="M4" s="85"/>
      <c r="N4" s="85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42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2004</v>
      </c>
      <c r="C5" s="60"/>
      <c r="D5" s="59" t="s">
        <v>36</v>
      </c>
      <c r="E5" s="60"/>
      <c r="F5" s="61" t="s">
        <v>37</v>
      </c>
      <c r="G5" s="64"/>
      <c r="H5" s="63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0">
        <v>2005</v>
      </c>
      <c r="C6" s="60"/>
      <c r="D6" s="59" t="s">
        <v>36</v>
      </c>
      <c r="E6" s="60"/>
      <c r="F6" s="61" t="s">
        <v>37</v>
      </c>
      <c r="G6" s="64"/>
      <c r="H6" s="63"/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28">
        <v>6</v>
      </c>
      <c r="V6" s="28">
        <v>0</v>
      </c>
      <c r="W6" s="28">
        <v>0</v>
      </c>
      <c r="X6" s="28">
        <v>3</v>
      </c>
      <c r="Y6" s="28">
        <v>20</v>
      </c>
      <c r="Z6" s="27"/>
      <c r="AA6" s="27"/>
      <c r="AB6" s="27"/>
      <c r="AC6" s="27"/>
      <c r="AD6" s="27"/>
      <c r="AE6" s="27"/>
      <c r="AF6" s="62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5">
        <v>2006</v>
      </c>
      <c r="C7" s="85"/>
      <c r="D7" s="86" t="s">
        <v>36</v>
      </c>
      <c r="E7" s="85"/>
      <c r="F7" s="87" t="s">
        <v>55</v>
      </c>
      <c r="G7" s="88"/>
      <c r="H7" s="89"/>
      <c r="I7" s="85"/>
      <c r="J7" s="85"/>
      <c r="K7" s="85"/>
      <c r="L7" s="85"/>
      <c r="M7" s="85"/>
      <c r="N7" s="85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42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2006</v>
      </c>
      <c r="C8" s="27" t="s">
        <v>39</v>
      </c>
      <c r="D8" s="29" t="s">
        <v>40</v>
      </c>
      <c r="E8" s="27">
        <v>2</v>
      </c>
      <c r="F8" s="27">
        <v>0</v>
      </c>
      <c r="G8" s="27">
        <v>0</v>
      </c>
      <c r="H8" s="27">
        <v>0</v>
      </c>
      <c r="I8" s="27">
        <v>1</v>
      </c>
      <c r="J8" s="27">
        <v>1</v>
      </c>
      <c r="K8" s="27">
        <v>0</v>
      </c>
      <c r="L8" s="27">
        <v>0</v>
      </c>
      <c r="M8" s="27">
        <f>PRODUCT(F8+G8)</f>
        <v>0</v>
      </c>
      <c r="N8" s="30">
        <v>0.16700000000000001</v>
      </c>
      <c r="O8" s="37">
        <f>PRODUCT(I8/N8)</f>
        <v>5.9880239520958076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42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5">
        <v>2007</v>
      </c>
      <c r="C9" s="85"/>
      <c r="D9" s="86" t="s">
        <v>36</v>
      </c>
      <c r="E9" s="85"/>
      <c r="F9" s="87" t="s">
        <v>55</v>
      </c>
      <c r="G9" s="88"/>
      <c r="H9" s="89"/>
      <c r="I9" s="85"/>
      <c r="J9" s="85"/>
      <c r="K9" s="85"/>
      <c r="L9" s="85"/>
      <c r="M9" s="85"/>
      <c r="N9" s="85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42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0">
        <v>2008</v>
      </c>
      <c r="C10" s="60"/>
      <c r="D10" s="59" t="s">
        <v>36</v>
      </c>
      <c r="E10" s="60"/>
      <c r="F10" s="61" t="s">
        <v>37</v>
      </c>
      <c r="G10" s="64"/>
      <c r="H10" s="63"/>
      <c r="I10" s="60"/>
      <c r="J10" s="60"/>
      <c r="K10" s="60"/>
      <c r="L10" s="60"/>
      <c r="M10" s="60"/>
      <c r="N10" s="6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2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1</v>
      </c>
      <c r="J11" s="19">
        <f t="shared" si="0"/>
        <v>1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31">
        <f>PRODUCT(I11/O11)</f>
        <v>0.16700000000000001</v>
      </c>
      <c r="O11" s="32">
        <f t="shared" ref="O11:AE11" si="1">SUM(O4:O10)</f>
        <v>5.9880239520958076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6</v>
      </c>
      <c r="V11" s="19">
        <f t="shared" si="1"/>
        <v>0</v>
      </c>
      <c r="W11" s="19">
        <f t="shared" si="1"/>
        <v>0</v>
      </c>
      <c r="X11" s="19">
        <f t="shared" si="1"/>
        <v>3</v>
      </c>
      <c r="Y11" s="19">
        <f t="shared" si="1"/>
        <v>20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1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44</v>
      </c>
      <c r="Q14" s="13"/>
      <c r="R14" s="13"/>
      <c r="S14" s="13"/>
      <c r="T14" s="66"/>
      <c r="U14" s="66"/>
      <c r="V14" s="66"/>
      <c r="W14" s="66"/>
      <c r="X14" s="66"/>
      <c r="Y14" s="13"/>
      <c r="Z14" s="13"/>
      <c r="AA14" s="13"/>
      <c r="AB14" s="12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3"/>
      <c r="E15" s="27">
        <f>PRODUCT(E11)</f>
        <v>2</v>
      </c>
      <c r="F15" s="27">
        <f>PRODUCT(F11)</f>
        <v>0</v>
      </c>
      <c r="G15" s="27">
        <f>PRODUCT(G11)</f>
        <v>0</v>
      </c>
      <c r="H15" s="27">
        <f>PRODUCT(H11)</f>
        <v>0</v>
      </c>
      <c r="I15" s="27">
        <f>PRODUCT(I11)</f>
        <v>1</v>
      </c>
      <c r="J15" s="1"/>
      <c r="K15" s="44">
        <f>PRODUCT((F15+G15)/E15)</f>
        <v>0</v>
      </c>
      <c r="L15" s="44">
        <f>PRODUCT(H15/E15)</f>
        <v>0</v>
      </c>
      <c r="M15" s="44">
        <f>PRODUCT(I15/E15)</f>
        <v>0.5</v>
      </c>
      <c r="N15" s="30">
        <f>PRODUCT(N11)</f>
        <v>0.16700000000000001</v>
      </c>
      <c r="O15" s="25">
        <f>PRODUCT(O11)</f>
        <v>5.9880239520958076</v>
      </c>
      <c r="P15" s="67" t="s">
        <v>45</v>
      </c>
      <c r="Q15" s="68"/>
      <c r="R15" s="68"/>
      <c r="S15" s="69" t="s">
        <v>50</v>
      </c>
      <c r="T15" s="69"/>
      <c r="U15" s="69"/>
      <c r="V15" s="69"/>
      <c r="W15" s="69"/>
      <c r="X15" s="69"/>
      <c r="Y15" s="69"/>
      <c r="Z15" s="69"/>
      <c r="AA15" s="69"/>
      <c r="AB15" s="70"/>
      <c r="AC15" s="69"/>
      <c r="AD15" s="71" t="s">
        <v>46</v>
      </c>
      <c r="AE15" s="71"/>
      <c r="AF15" s="72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18</v>
      </c>
      <c r="C16" s="46"/>
      <c r="D16" s="47"/>
      <c r="E16" s="27"/>
      <c r="F16" s="27"/>
      <c r="G16" s="27"/>
      <c r="H16" s="27"/>
      <c r="I16" s="27"/>
      <c r="J16" s="1"/>
      <c r="K16" s="44"/>
      <c r="L16" s="44"/>
      <c r="M16" s="44"/>
      <c r="N16" s="30"/>
      <c r="O16" s="25"/>
      <c r="P16" s="73" t="s">
        <v>47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6"/>
      <c r="AC16" s="75"/>
      <c r="AD16" s="77"/>
      <c r="AE16" s="77"/>
      <c r="AF16" s="7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19</v>
      </c>
      <c r="C17" s="49"/>
      <c r="D17" s="50"/>
      <c r="E17" s="28">
        <f>PRODUCT(U11)</f>
        <v>6</v>
      </c>
      <c r="F17" s="28">
        <f>PRODUCT(V11)</f>
        <v>0</v>
      </c>
      <c r="G17" s="28">
        <f>PRODUCT(W11)</f>
        <v>0</v>
      </c>
      <c r="H17" s="28">
        <f>PRODUCT(X11)</f>
        <v>3</v>
      </c>
      <c r="I17" s="28">
        <f>PRODUCT(Y11)</f>
        <v>20</v>
      </c>
      <c r="J17" s="1"/>
      <c r="K17" s="51">
        <f>PRODUCT((F17+G17)/E17)</f>
        <v>0</v>
      </c>
      <c r="L17" s="51">
        <f>PRODUCT(H17/E17)</f>
        <v>0.5</v>
      </c>
      <c r="M17" s="51">
        <f>PRODUCT(I17/E17)</f>
        <v>3.3333333333333335</v>
      </c>
      <c r="N17" s="52">
        <f>PRODUCT(I17/O17)</f>
        <v>0.54054054054054057</v>
      </c>
      <c r="O17" s="25">
        <v>37</v>
      </c>
      <c r="P17" s="73" t="s">
        <v>48</v>
      </c>
      <c r="Q17" s="74"/>
      <c r="R17" s="74"/>
      <c r="S17" s="75" t="s">
        <v>52</v>
      </c>
      <c r="T17" s="75"/>
      <c r="U17" s="75"/>
      <c r="V17" s="75"/>
      <c r="W17" s="75"/>
      <c r="X17" s="75"/>
      <c r="Y17" s="75"/>
      <c r="Z17" s="75"/>
      <c r="AA17" s="75"/>
      <c r="AB17" s="76"/>
      <c r="AC17" s="75"/>
      <c r="AD17" s="77" t="s">
        <v>51</v>
      </c>
      <c r="AE17" s="77"/>
      <c r="AF17" s="78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20</v>
      </c>
      <c r="C18" s="54"/>
      <c r="D18" s="55"/>
      <c r="E18" s="19">
        <f>SUM(E15:E17)</f>
        <v>8</v>
      </c>
      <c r="F18" s="19">
        <f>SUM(F15:F17)</f>
        <v>0</v>
      </c>
      <c r="G18" s="19">
        <f>SUM(G15:G17)</f>
        <v>0</v>
      </c>
      <c r="H18" s="19">
        <f>SUM(H15:H17)</f>
        <v>3</v>
      </c>
      <c r="I18" s="19">
        <f>SUM(I15:I17)</f>
        <v>21</v>
      </c>
      <c r="J18" s="1"/>
      <c r="K18" s="56">
        <f>PRODUCT((F18+G18)/E18)</f>
        <v>0</v>
      </c>
      <c r="L18" s="56">
        <f>PRODUCT(H18/E18)</f>
        <v>0.375</v>
      </c>
      <c r="M18" s="56">
        <f>PRODUCT(I18/E18)</f>
        <v>2.625</v>
      </c>
      <c r="N18" s="31">
        <f>PRODUCT(I18/O18)</f>
        <v>0.48850814876723775</v>
      </c>
      <c r="O18" s="25">
        <f>SUM(O15:O17)</f>
        <v>42.988023952095809</v>
      </c>
      <c r="P18" s="79" t="s">
        <v>49</v>
      </c>
      <c r="Q18" s="80"/>
      <c r="R18" s="80"/>
      <c r="S18" s="81"/>
      <c r="T18" s="81"/>
      <c r="U18" s="81"/>
      <c r="V18" s="81"/>
      <c r="W18" s="81"/>
      <c r="X18" s="81"/>
      <c r="Y18" s="81"/>
      <c r="Z18" s="81"/>
      <c r="AA18" s="81"/>
      <c r="AB18" s="82"/>
      <c r="AC18" s="81"/>
      <c r="AD18" s="83"/>
      <c r="AE18" s="83"/>
      <c r="AF18" s="8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65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 t="s">
        <v>42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90" t="s">
        <v>56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63"/>
      <c r="Y1" s="93"/>
      <c r="Z1" s="93"/>
      <c r="AA1" s="93"/>
      <c r="AB1" s="93"/>
      <c r="AC1" s="93"/>
      <c r="AD1" s="93"/>
    </row>
    <row r="2" spans="1:30" x14ac:dyDescent="0.25">
      <c r="A2" s="9"/>
      <c r="B2" s="108" t="s">
        <v>35</v>
      </c>
      <c r="C2" s="109" t="s">
        <v>41</v>
      </c>
      <c r="D2" s="110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2"/>
      <c r="Y2" s="93"/>
      <c r="Z2" s="93"/>
      <c r="AA2" s="93"/>
      <c r="AB2" s="93"/>
      <c r="AC2" s="93"/>
      <c r="AD2" s="93"/>
    </row>
    <row r="3" spans="1:30" x14ac:dyDescent="0.25">
      <c r="A3" s="9"/>
      <c r="B3" s="95" t="s">
        <v>57</v>
      </c>
      <c r="C3" s="23" t="s">
        <v>58</v>
      </c>
      <c r="D3" s="96" t="s">
        <v>59</v>
      </c>
      <c r="E3" s="97" t="s">
        <v>1</v>
      </c>
      <c r="F3" s="25"/>
      <c r="G3" s="98" t="s">
        <v>60</v>
      </c>
      <c r="H3" s="99" t="s">
        <v>61</v>
      </c>
      <c r="I3" s="99" t="s">
        <v>31</v>
      </c>
      <c r="J3" s="18" t="s">
        <v>62</v>
      </c>
      <c r="K3" s="100" t="s">
        <v>63</v>
      </c>
      <c r="L3" s="100" t="s">
        <v>64</v>
      </c>
      <c r="M3" s="98" t="s">
        <v>65</v>
      </c>
      <c r="N3" s="98" t="s">
        <v>30</v>
      </c>
      <c r="O3" s="99" t="s">
        <v>66</v>
      </c>
      <c r="P3" s="98" t="s">
        <v>61</v>
      </c>
      <c r="Q3" s="98" t="s">
        <v>3</v>
      </c>
      <c r="R3" s="98">
        <v>1</v>
      </c>
      <c r="S3" s="98">
        <v>2</v>
      </c>
      <c r="T3" s="98">
        <v>3</v>
      </c>
      <c r="U3" s="98" t="s">
        <v>67</v>
      </c>
      <c r="V3" s="18" t="s">
        <v>21</v>
      </c>
      <c r="W3" s="17" t="s">
        <v>68</v>
      </c>
      <c r="X3" s="17" t="s">
        <v>69</v>
      </c>
      <c r="Y3" s="93"/>
      <c r="Z3" s="93"/>
      <c r="AA3" s="93"/>
      <c r="AB3" s="93"/>
      <c r="AC3" s="93"/>
      <c r="AD3" s="93"/>
    </row>
    <row r="4" spans="1:30" x14ac:dyDescent="0.25">
      <c r="A4" s="9"/>
      <c r="B4" s="112" t="s">
        <v>70</v>
      </c>
      <c r="C4" s="113" t="s">
        <v>75</v>
      </c>
      <c r="D4" s="114" t="s">
        <v>71</v>
      </c>
      <c r="E4" s="115" t="s">
        <v>36</v>
      </c>
      <c r="F4" s="111"/>
      <c r="G4" s="116"/>
      <c r="H4" s="116"/>
      <c r="I4" s="117">
        <v>1</v>
      </c>
      <c r="J4" s="118"/>
      <c r="K4" s="118" t="s">
        <v>72</v>
      </c>
      <c r="L4" s="118"/>
      <c r="M4" s="118">
        <v>1</v>
      </c>
      <c r="N4" s="116"/>
      <c r="O4" s="117"/>
      <c r="P4" s="116">
        <v>1</v>
      </c>
      <c r="Q4" s="119" t="s">
        <v>76</v>
      </c>
      <c r="R4" s="119" t="s">
        <v>77</v>
      </c>
      <c r="S4" s="119" t="s">
        <v>78</v>
      </c>
      <c r="T4" s="119"/>
      <c r="U4" s="119"/>
      <c r="V4" s="120">
        <v>1</v>
      </c>
      <c r="W4" s="121" t="s">
        <v>73</v>
      </c>
      <c r="X4" s="122" t="s">
        <v>74</v>
      </c>
      <c r="Y4" s="93"/>
      <c r="Z4" s="93"/>
      <c r="AA4" s="93"/>
      <c r="AB4" s="93"/>
      <c r="AC4" s="93"/>
      <c r="AD4" s="93"/>
    </row>
    <row r="5" spans="1:30" x14ac:dyDescent="0.25">
      <c r="A5" s="24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3"/>
      <c r="Z5" s="93"/>
      <c r="AA5" s="93"/>
      <c r="AB5" s="93"/>
      <c r="AC5" s="93"/>
      <c r="AD5" s="93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3"/>
      <c r="Z6" s="93"/>
      <c r="AA6" s="93"/>
      <c r="AB6" s="93"/>
      <c r="AC6" s="93"/>
      <c r="AD6" s="93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3"/>
      <c r="Z7" s="93"/>
      <c r="AA7" s="93"/>
      <c r="AB7" s="93"/>
      <c r="AC7" s="93"/>
      <c r="AD7" s="93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2019-01-27T19:48:20Z</dcterms:modified>
</cp:coreProperties>
</file>